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<sst xmlns="http://schemas.openxmlformats.org/spreadsheetml/2006/main" count="55" uniqueCount="30">
  <si>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</si>
  <si>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</si>
  <si>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</si>
  <si>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</si>
  <si>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</si>
  <si>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</si>
  <si>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</si>
  <si>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</si>
  <si>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</si>
  <si>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</si>
  <si>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</si>
  <si>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</si>
  <si>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</si>
  <si>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</si>
  <si>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</si>
  <si>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</si>
  <si>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</si>
  <si>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</si>
  <si>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</si>
  <si>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</si>
  <si>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</si>
  <si>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</si>
  <si>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</si>
  <si>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</si>
  <si>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</si>
  <si>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</si>
  <si>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</si>
  <si>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Φεβ.΄22</t>
  </si>
  <si>
    <t>Μάρτ.΄22</t>
  </si>
  <si>
    <t>ΠΙΝΑΚΑΣ 13 : Εγγεγραμμένη Ανεργία κατά Επαγγελματική Κατηγορία και Επαρχία τον Φεβρουάριο και Μάρτιο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</si>
</sst>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9" fontId="0" fillId="0" borderId="19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K26" sqref="K26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27</v>
      </c>
      <c r="I4" s="37" t="s">
        <v>1</v>
      </c>
      <c r="J4" s="37"/>
      <c r="K4" s="16" t="s">
        <v>27</v>
      </c>
      <c r="L4" s="16" t="s">
        <v>27</v>
      </c>
      <c r="M4" s="37" t="s">
        <v>1</v>
      </c>
      <c r="N4" s="37"/>
      <c r="O4" s="16" t="s">
        <v>27</v>
      </c>
      <c r="P4" s="16" t="s">
        <v>27</v>
      </c>
      <c r="Q4" s="37" t="s">
        <v>1</v>
      </c>
      <c r="R4" s="37"/>
      <c r="S4" s="16" t="s">
        <v>27</v>
      </c>
      <c r="T4" s="16" t="s">
        <v>27</v>
      </c>
      <c r="U4" s="37" t="s">
        <v>1</v>
      </c>
      <c r="V4" s="37"/>
      <c r="W4" s="16" t="s">
        <v>27</v>
      </c>
      <c r="X4" s="16" t="s">
        <v>27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322</v>
      </c>
      <c r="D6" s="33">
        <v>315</v>
      </c>
      <c r="E6" s="10">
        <f>D6-C6</f>
        <v>-7</v>
      </c>
      <c r="F6" s="30">
        <f>E6/C6</f>
        <v>-0.021739130434782608</v>
      </c>
      <c r="G6" s="33">
        <v>71</v>
      </c>
      <c r="H6" s="33">
        <v>66</v>
      </c>
      <c r="I6" s="10">
        <f>H6-G6</f>
        <v>-5</v>
      </c>
      <c r="J6" s="30">
        <f>I6/G6</f>
        <v>-0.07042253521126761</v>
      </c>
      <c r="K6" s="33">
        <v>37</v>
      </c>
      <c r="L6" s="33">
        <v>27</v>
      </c>
      <c r="M6" s="10">
        <f>L6-K6</f>
        <v>-10</v>
      </c>
      <c r="N6" s="30">
        <f>M6/K6</f>
        <v>-0.2702702702702703</v>
      </c>
      <c r="O6" s="33">
        <v>161</v>
      </c>
      <c r="P6" s="33">
        <v>162</v>
      </c>
      <c r="Q6" s="10">
        <f>P6-O6</f>
        <v>1</v>
      </c>
      <c r="R6" s="30">
        <f>Q6/O6</f>
        <v>0.006211180124223602</v>
      </c>
      <c r="S6" s="33">
        <v>56</v>
      </c>
      <c r="T6" s="33">
        <v>39</v>
      </c>
      <c r="U6" s="10">
        <f>T6-S6</f>
        <v>-17</v>
      </c>
      <c r="V6" s="30">
        <f>U6/S6</f>
        <v>-0.30357142857142855</v>
      </c>
      <c r="W6" s="31">
        <f>SUM(C6,G6,K6,O6,S6)</f>
        <v>647</v>
      </c>
      <c r="X6" s="31">
        <f>SUM(D6,H6,L6,P6,T6)</f>
        <v>609</v>
      </c>
      <c r="Y6" s="10">
        <f>X6-W6</f>
        <v>-38</v>
      </c>
      <c r="Z6" s="11">
        <f>Y6/W6</f>
        <v>-0.05873261205564142</v>
      </c>
      <c r="AA6" s="13"/>
    </row>
    <row r="7" spans="1:26" s="2" customFormat="1" ht="22.5" customHeight="1">
      <c r="A7" s="25">
        <v>2</v>
      </c>
      <c r="B7" s="20" t="s">
        <v>16</v>
      </c>
      <c r="C7" s="33">
        <v>528</v>
      </c>
      <c r="D7" s="33">
        <v>537</v>
      </c>
      <c r="E7" s="10">
        <f aca="true" t="shared" si="0" ref="E7:E16">D7-C7</f>
        <v>9</v>
      </c>
      <c r="F7" s="30">
        <f aca="true" t="shared" si="1" ref="F7:F17">E7/C7</f>
        <v>0.017045454545454544</v>
      </c>
      <c r="G7" s="33">
        <v>188</v>
      </c>
      <c r="H7" s="33">
        <v>170</v>
      </c>
      <c r="I7" s="10">
        <f aca="true" t="shared" si="2" ref="I7:I17">H7-G7</f>
        <v>-18</v>
      </c>
      <c r="J7" s="30">
        <f aca="true" t="shared" si="3" ref="J7:J17">I7/G7</f>
        <v>-0.09574468085106383</v>
      </c>
      <c r="K7" s="33">
        <v>55</v>
      </c>
      <c r="L7" s="33">
        <v>64</v>
      </c>
      <c r="M7" s="10">
        <f aca="true" t="shared" si="4" ref="M7:M17">L7-K7</f>
        <v>9</v>
      </c>
      <c r="N7" s="30">
        <f aca="true" t="shared" si="5" ref="N7:N17">M7/K7</f>
        <v>0.16363636363636364</v>
      </c>
      <c r="O7" s="33">
        <v>378</v>
      </c>
      <c r="P7" s="33">
        <v>354</v>
      </c>
      <c r="Q7" s="10">
        <f aca="true" t="shared" si="6" ref="Q7:Q17">P7-O7</f>
        <v>-24</v>
      </c>
      <c r="R7" s="30">
        <f aca="true" t="shared" si="7" ref="R7:R17">Q7/O7</f>
        <v>-0.06349206349206349</v>
      </c>
      <c r="S7" s="33">
        <v>127</v>
      </c>
      <c r="T7" s="33">
        <v>125</v>
      </c>
      <c r="U7" s="10">
        <f aca="true" t="shared" si="8" ref="U7:U17">T7-S7</f>
        <v>-2</v>
      </c>
      <c r="V7" s="30">
        <f aca="true" t="shared" si="9" ref="V7:V17">U7/S7</f>
        <v>-0.015748031496062992</v>
      </c>
      <c r="W7" s="31">
        <f>SUM(S7,O7,K7,G7,C7)</f>
        <v>1276</v>
      </c>
      <c r="X7" s="31">
        <f aca="true" t="shared" si="10" ref="X7:X16">SUM(D7,H7,L7,P7,T7)</f>
        <v>1250</v>
      </c>
      <c r="Y7" s="10">
        <f aca="true" t="shared" si="11" ref="Y7:Y17">X7-W7</f>
        <v>-26</v>
      </c>
      <c r="Z7" s="11">
        <f aca="true" t="shared" si="12" ref="Z7:Z17">Y7/W7</f>
        <v>-0.02037617554858934</v>
      </c>
    </row>
    <row r="8" spans="1:26" s="2" customFormat="1" ht="22.5" customHeight="1">
      <c r="A8" s="25">
        <v>3</v>
      </c>
      <c r="B8" s="20" t="s">
        <v>17</v>
      </c>
      <c r="C8" s="33">
        <v>308</v>
      </c>
      <c r="D8" s="33">
        <v>296</v>
      </c>
      <c r="E8" s="10">
        <f t="shared" si="0"/>
        <v>-12</v>
      </c>
      <c r="F8" s="30">
        <f t="shared" si="1"/>
        <v>-0.03896103896103896</v>
      </c>
      <c r="G8" s="33">
        <v>133</v>
      </c>
      <c r="H8" s="33">
        <v>128</v>
      </c>
      <c r="I8" s="10">
        <f t="shared" si="2"/>
        <v>-5</v>
      </c>
      <c r="J8" s="30">
        <f t="shared" si="3"/>
        <v>-0.03759398496240601</v>
      </c>
      <c r="K8" s="33">
        <v>72</v>
      </c>
      <c r="L8" s="33">
        <v>65</v>
      </c>
      <c r="M8" s="10">
        <f t="shared" si="4"/>
        <v>-7</v>
      </c>
      <c r="N8" s="30">
        <f t="shared" si="5"/>
        <v>-0.09722222222222222</v>
      </c>
      <c r="O8" s="33">
        <v>210</v>
      </c>
      <c r="P8" s="33">
        <v>183</v>
      </c>
      <c r="Q8" s="10">
        <f t="shared" si="6"/>
        <v>-27</v>
      </c>
      <c r="R8" s="30">
        <f t="shared" si="7"/>
        <v>-0.12857142857142856</v>
      </c>
      <c r="S8" s="33">
        <v>81</v>
      </c>
      <c r="T8" s="33">
        <v>70</v>
      </c>
      <c r="U8" s="10">
        <f t="shared" si="8"/>
        <v>-11</v>
      </c>
      <c r="V8" s="30">
        <f t="shared" si="9"/>
        <v>-0.13580246913580246</v>
      </c>
      <c r="W8" s="31">
        <f aca="true" t="shared" si="13" ref="W8:W16">SUM(S8,O8,K8,G8,C8)</f>
        <v>804</v>
      </c>
      <c r="X8" s="31">
        <f t="shared" si="10"/>
        <v>742</v>
      </c>
      <c r="Y8" s="10">
        <f t="shared" si="11"/>
        <v>-62</v>
      </c>
      <c r="Z8" s="11">
        <f t="shared" si="12"/>
        <v>-0.07711442786069651</v>
      </c>
    </row>
    <row r="9" spans="1:27" s="2" customFormat="1" ht="22.5" customHeight="1">
      <c r="A9" s="25">
        <v>4</v>
      </c>
      <c r="B9" s="19" t="s">
        <v>18</v>
      </c>
      <c r="C9" s="33">
        <v>805</v>
      </c>
      <c r="D9" s="33">
        <v>803</v>
      </c>
      <c r="E9" s="10">
        <f t="shared" si="0"/>
        <v>-2</v>
      </c>
      <c r="F9" s="30">
        <f t="shared" si="1"/>
        <v>-0.002484472049689441</v>
      </c>
      <c r="G9" s="33">
        <v>466</v>
      </c>
      <c r="H9" s="33">
        <v>419</v>
      </c>
      <c r="I9" s="10">
        <f t="shared" si="2"/>
        <v>-47</v>
      </c>
      <c r="J9" s="30">
        <f t="shared" si="3"/>
        <v>-0.10085836909871244</v>
      </c>
      <c r="K9" s="33">
        <v>322</v>
      </c>
      <c r="L9" s="33">
        <v>297</v>
      </c>
      <c r="M9" s="10">
        <f t="shared" si="4"/>
        <v>-25</v>
      </c>
      <c r="N9" s="30">
        <f t="shared" si="5"/>
        <v>-0.07763975155279502</v>
      </c>
      <c r="O9" s="33">
        <v>685</v>
      </c>
      <c r="P9" s="33">
        <v>649</v>
      </c>
      <c r="Q9" s="10">
        <f t="shared" si="6"/>
        <v>-36</v>
      </c>
      <c r="R9" s="30">
        <f t="shared" si="7"/>
        <v>-0.052554744525547446</v>
      </c>
      <c r="S9" s="33">
        <v>275</v>
      </c>
      <c r="T9" s="33">
        <v>243</v>
      </c>
      <c r="U9" s="10">
        <f t="shared" si="8"/>
        <v>-32</v>
      </c>
      <c r="V9" s="30">
        <f t="shared" si="9"/>
        <v>-0.11636363636363636</v>
      </c>
      <c r="W9" s="31">
        <f t="shared" si="13"/>
        <v>2553</v>
      </c>
      <c r="X9" s="31">
        <f t="shared" si="10"/>
        <v>2411</v>
      </c>
      <c r="Y9" s="10">
        <f t="shared" si="11"/>
        <v>-142</v>
      </c>
      <c r="Z9" s="11">
        <f t="shared" si="12"/>
        <v>-0.055620838229533884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713</v>
      </c>
      <c r="D10" s="33">
        <v>699</v>
      </c>
      <c r="E10" s="10">
        <f t="shared" si="0"/>
        <v>-14</v>
      </c>
      <c r="F10" s="30">
        <f t="shared" si="1"/>
        <v>-0.019635343618513323</v>
      </c>
      <c r="G10" s="33">
        <v>716</v>
      </c>
      <c r="H10" s="33">
        <v>632</v>
      </c>
      <c r="I10" s="10">
        <f t="shared" si="2"/>
        <v>-84</v>
      </c>
      <c r="J10" s="30">
        <f t="shared" si="3"/>
        <v>-0.11731843575418995</v>
      </c>
      <c r="K10" s="33">
        <v>1487</v>
      </c>
      <c r="L10" s="33">
        <v>1252</v>
      </c>
      <c r="M10" s="10">
        <f t="shared" si="4"/>
        <v>-235</v>
      </c>
      <c r="N10" s="30">
        <f t="shared" si="5"/>
        <v>-0.15803631472763954</v>
      </c>
      <c r="O10" s="33">
        <v>889</v>
      </c>
      <c r="P10" s="33">
        <v>806</v>
      </c>
      <c r="Q10" s="10">
        <f t="shared" si="6"/>
        <v>-83</v>
      </c>
      <c r="R10" s="30">
        <f t="shared" si="7"/>
        <v>-0.09336332958380203</v>
      </c>
      <c r="S10" s="33">
        <v>850</v>
      </c>
      <c r="T10" s="33">
        <v>593</v>
      </c>
      <c r="U10" s="10">
        <f t="shared" si="8"/>
        <v>-257</v>
      </c>
      <c r="V10" s="30">
        <f t="shared" si="9"/>
        <v>-0.3023529411764706</v>
      </c>
      <c r="W10" s="31">
        <f t="shared" si="13"/>
        <v>4655</v>
      </c>
      <c r="X10" s="31">
        <f t="shared" si="10"/>
        <v>3982</v>
      </c>
      <c r="Y10" s="10">
        <f t="shared" si="11"/>
        <v>-673</v>
      </c>
      <c r="Z10" s="11">
        <f t="shared" si="12"/>
        <v>-0.14457572502685284</v>
      </c>
    </row>
    <row r="11" spans="1:26" s="2" customFormat="1" ht="22.5" customHeight="1">
      <c r="A11" s="25">
        <v>6</v>
      </c>
      <c r="B11" s="19" t="s">
        <v>20</v>
      </c>
      <c r="C11" s="33">
        <v>7</v>
      </c>
      <c r="D11" s="33">
        <v>7</v>
      </c>
      <c r="E11" s="10">
        <f t="shared" si="0"/>
        <v>0</v>
      </c>
      <c r="F11" s="30">
        <f t="shared" si="1"/>
        <v>0</v>
      </c>
      <c r="G11" s="33">
        <v>5</v>
      </c>
      <c r="H11" s="33">
        <v>4</v>
      </c>
      <c r="I11" s="10">
        <f t="shared" si="2"/>
        <v>-1</v>
      </c>
      <c r="J11" s="30">
        <f t="shared" si="3"/>
        <v>-0.2</v>
      </c>
      <c r="K11" s="33">
        <v>12</v>
      </c>
      <c r="L11" s="33">
        <v>7</v>
      </c>
      <c r="M11" s="10">
        <f t="shared" si="4"/>
        <v>-5</v>
      </c>
      <c r="N11" s="30">
        <f t="shared" si="5"/>
        <v>-0.4166666666666667</v>
      </c>
      <c r="O11" s="33">
        <v>6</v>
      </c>
      <c r="P11" s="33">
        <v>6</v>
      </c>
      <c r="Q11" s="10">
        <f t="shared" si="6"/>
        <v>0</v>
      </c>
      <c r="R11" s="30">
        <f t="shared" si="7"/>
        <v>0</v>
      </c>
      <c r="S11" s="33">
        <v>7</v>
      </c>
      <c r="T11" s="33">
        <v>7</v>
      </c>
      <c r="U11" s="10">
        <f t="shared" si="8"/>
        <v>0</v>
      </c>
      <c r="V11" s="30">
        <f t="shared" si="9"/>
        <v>0</v>
      </c>
      <c r="W11" s="31">
        <f t="shared" si="13"/>
        <v>37</v>
      </c>
      <c r="X11" s="31">
        <f t="shared" si="10"/>
        <v>31</v>
      </c>
      <c r="Y11" s="10">
        <f t="shared" si="11"/>
        <v>-6</v>
      </c>
      <c r="Z11" s="11">
        <f t="shared" si="12"/>
        <v>-0.16216216216216217</v>
      </c>
    </row>
    <row r="12" spans="1:27" s="2" customFormat="1" ht="22.5" customHeight="1">
      <c r="A12" s="25">
        <v>7</v>
      </c>
      <c r="B12" s="19" t="s">
        <v>21</v>
      </c>
      <c r="C12" s="33">
        <v>233</v>
      </c>
      <c r="D12" s="33">
        <v>236</v>
      </c>
      <c r="E12" s="10">
        <f t="shared" si="0"/>
        <v>3</v>
      </c>
      <c r="F12" s="30">
        <f t="shared" si="1"/>
        <v>0.012875536480686695</v>
      </c>
      <c r="G12" s="33">
        <v>117</v>
      </c>
      <c r="H12" s="33">
        <v>108</v>
      </c>
      <c r="I12" s="10">
        <f t="shared" si="2"/>
        <v>-9</v>
      </c>
      <c r="J12" s="30">
        <f t="shared" si="3"/>
        <v>-0.07692307692307693</v>
      </c>
      <c r="K12" s="33">
        <v>83</v>
      </c>
      <c r="L12" s="33">
        <v>71</v>
      </c>
      <c r="M12" s="10">
        <f t="shared" si="4"/>
        <v>-12</v>
      </c>
      <c r="N12" s="30">
        <f t="shared" si="5"/>
        <v>-0.14457831325301204</v>
      </c>
      <c r="O12" s="33">
        <v>270</v>
      </c>
      <c r="P12" s="33">
        <v>278</v>
      </c>
      <c r="Q12" s="10">
        <f t="shared" si="6"/>
        <v>8</v>
      </c>
      <c r="R12" s="30">
        <f t="shared" si="7"/>
        <v>0.02962962962962963</v>
      </c>
      <c r="S12" s="33">
        <v>149</v>
      </c>
      <c r="T12" s="33">
        <v>129</v>
      </c>
      <c r="U12" s="10">
        <f t="shared" si="8"/>
        <v>-20</v>
      </c>
      <c r="V12" s="30">
        <f t="shared" si="9"/>
        <v>-0.1342281879194631</v>
      </c>
      <c r="W12" s="31">
        <f t="shared" si="13"/>
        <v>852</v>
      </c>
      <c r="X12" s="31">
        <f t="shared" si="10"/>
        <v>822</v>
      </c>
      <c r="Y12" s="10">
        <f t="shared" si="11"/>
        <v>-30</v>
      </c>
      <c r="Z12" s="11">
        <f t="shared" si="12"/>
        <v>-0.035211267605633804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90</v>
      </c>
      <c r="D13" s="33">
        <v>85</v>
      </c>
      <c r="E13" s="10">
        <f t="shared" si="0"/>
        <v>-5</v>
      </c>
      <c r="F13" s="30">
        <f t="shared" si="1"/>
        <v>-0.05555555555555555</v>
      </c>
      <c r="G13" s="33">
        <v>102</v>
      </c>
      <c r="H13" s="33">
        <v>107</v>
      </c>
      <c r="I13" s="10">
        <f t="shared" si="2"/>
        <v>5</v>
      </c>
      <c r="J13" s="30">
        <f t="shared" si="3"/>
        <v>0.049019607843137254</v>
      </c>
      <c r="K13" s="33">
        <v>82</v>
      </c>
      <c r="L13" s="33">
        <v>73</v>
      </c>
      <c r="M13" s="10">
        <f t="shared" si="4"/>
        <v>-9</v>
      </c>
      <c r="N13" s="30">
        <f t="shared" si="5"/>
        <v>-0.10975609756097561</v>
      </c>
      <c r="O13" s="33">
        <v>107</v>
      </c>
      <c r="P13" s="33">
        <v>99</v>
      </c>
      <c r="Q13" s="10">
        <f t="shared" si="6"/>
        <v>-8</v>
      </c>
      <c r="R13" s="30">
        <f t="shared" si="7"/>
        <v>-0.07476635514018691</v>
      </c>
      <c r="S13" s="33">
        <v>110</v>
      </c>
      <c r="T13" s="33">
        <v>86</v>
      </c>
      <c r="U13" s="10">
        <f t="shared" si="8"/>
        <v>-24</v>
      </c>
      <c r="V13" s="30">
        <f t="shared" si="9"/>
        <v>-0.21818181818181817</v>
      </c>
      <c r="W13" s="31">
        <f t="shared" si="13"/>
        <v>491</v>
      </c>
      <c r="X13" s="31">
        <f t="shared" si="10"/>
        <v>450</v>
      </c>
      <c r="Y13" s="10">
        <f t="shared" si="11"/>
        <v>-41</v>
      </c>
      <c r="Z13" s="11">
        <f t="shared" si="12"/>
        <v>-0.0835030549898167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555</v>
      </c>
      <c r="D14" s="33">
        <v>521</v>
      </c>
      <c r="E14" s="10">
        <f t="shared" si="0"/>
        <v>-34</v>
      </c>
      <c r="F14" s="30">
        <f t="shared" si="1"/>
        <v>-0.06126126126126126</v>
      </c>
      <c r="G14" s="33">
        <v>548</v>
      </c>
      <c r="H14" s="33">
        <v>470</v>
      </c>
      <c r="I14" s="10">
        <f t="shared" si="2"/>
        <v>-78</v>
      </c>
      <c r="J14" s="30">
        <f t="shared" si="3"/>
        <v>-0.14233576642335766</v>
      </c>
      <c r="K14" s="33">
        <v>986</v>
      </c>
      <c r="L14" s="33">
        <v>746</v>
      </c>
      <c r="M14" s="10">
        <f t="shared" si="4"/>
        <v>-240</v>
      </c>
      <c r="N14" s="30">
        <f t="shared" si="5"/>
        <v>-0.2434077079107505</v>
      </c>
      <c r="O14" s="33">
        <v>583</v>
      </c>
      <c r="P14" s="33">
        <v>531</v>
      </c>
      <c r="Q14" s="10">
        <f t="shared" si="6"/>
        <v>-52</v>
      </c>
      <c r="R14" s="30">
        <f t="shared" si="7"/>
        <v>-0.08919382504288165</v>
      </c>
      <c r="S14" s="33">
        <v>442</v>
      </c>
      <c r="T14" s="33">
        <v>322</v>
      </c>
      <c r="U14" s="10">
        <f t="shared" si="8"/>
        <v>-120</v>
      </c>
      <c r="V14" s="30">
        <f t="shared" si="9"/>
        <v>-0.27149321266968324</v>
      </c>
      <c r="W14" s="31">
        <f t="shared" si="13"/>
        <v>3114</v>
      </c>
      <c r="X14" s="31">
        <f t="shared" si="10"/>
        <v>2590</v>
      </c>
      <c r="Y14" s="10">
        <f t="shared" si="11"/>
        <v>-524</v>
      </c>
      <c r="Z14" s="11">
        <f t="shared" si="12"/>
        <v>-0.1682723185613359</v>
      </c>
    </row>
    <row r="15" spans="1:27" s="2" customFormat="1" ht="22.5" customHeight="1">
      <c r="A15" s="25">
        <v>10</v>
      </c>
      <c r="B15" s="20" t="s">
        <v>24</v>
      </c>
      <c r="C15" s="33">
        <v>20</v>
      </c>
      <c r="D15" s="33">
        <v>20</v>
      </c>
      <c r="E15" s="10">
        <f t="shared" si="0"/>
        <v>0</v>
      </c>
      <c r="F15" s="30">
        <f t="shared" si="1"/>
        <v>0</v>
      </c>
      <c r="G15" s="33">
        <v>10</v>
      </c>
      <c r="H15" s="33">
        <v>9</v>
      </c>
      <c r="I15" s="10">
        <f t="shared" si="2"/>
        <v>-1</v>
      </c>
      <c r="J15" s="30">
        <f t="shared" si="3"/>
        <v>-0.1</v>
      </c>
      <c r="K15" s="33">
        <v>2</v>
      </c>
      <c r="L15" s="33">
        <v>2</v>
      </c>
      <c r="M15" s="10">
        <f t="shared" si="4"/>
        <v>0</v>
      </c>
      <c r="N15" s="30">
        <f t="shared" si="5"/>
        <v>0</v>
      </c>
      <c r="O15" s="33">
        <v>7</v>
      </c>
      <c r="P15" s="33">
        <v>4</v>
      </c>
      <c r="Q15" s="10">
        <f t="shared" si="6"/>
        <v>-3</v>
      </c>
      <c r="R15" s="30">
        <f t="shared" si="7"/>
        <v>-0.42857142857142855</v>
      </c>
      <c r="S15" s="33">
        <v>1</v>
      </c>
      <c r="T15" s="33">
        <v>1</v>
      </c>
      <c r="U15" s="10">
        <f t="shared" si="8"/>
        <v>0</v>
      </c>
      <c r="V15" s="36">
        <f t="shared" si="9"/>
        <v>0</v>
      </c>
      <c r="W15" s="31">
        <f t="shared" si="13"/>
        <v>40</v>
      </c>
      <c r="X15" s="31">
        <f t="shared" si="10"/>
        <v>36</v>
      </c>
      <c r="Y15" s="10">
        <f t="shared" si="11"/>
        <v>-4</v>
      </c>
      <c r="Z15" s="11">
        <f t="shared" si="12"/>
        <v>-0.1</v>
      </c>
      <c r="AA15" s="13"/>
    </row>
    <row r="16" spans="1:27" s="2" customFormat="1" ht="22.5" customHeight="1">
      <c r="A16" s="25" t="s">
        <v>7</v>
      </c>
      <c r="B16" s="20" t="s">
        <v>25</v>
      </c>
      <c r="C16" s="42">
        <v>260</v>
      </c>
      <c r="D16" s="41">
        <v>251</v>
      </c>
      <c r="E16" s="43">
        <f t="shared" si="0"/>
        <v>-9</v>
      </c>
      <c r="F16" s="44">
        <f t="shared" si="1"/>
        <v>-0.03461538461538462</v>
      </c>
      <c r="G16" s="42">
        <v>148</v>
      </c>
      <c r="H16" s="41">
        <v>162</v>
      </c>
      <c r="I16" s="43">
        <f t="shared" si="2"/>
        <v>14</v>
      </c>
      <c r="J16" s="44">
        <f t="shared" si="3"/>
        <v>0.0945945945945946</v>
      </c>
      <c r="K16" s="42">
        <v>20</v>
      </c>
      <c r="L16" s="41">
        <v>22</v>
      </c>
      <c r="M16" s="43">
        <f t="shared" si="4"/>
        <v>2</v>
      </c>
      <c r="N16" s="44">
        <f t="shared" si="5"/>
        <v>0.1</v>
      </c>
      <c r="O16" s="42">
        <v>194</v>
      </c>
      <c r="P16" s="41">
        <v>192</v>
      </c>
      <c r="Q16" s="43">
        <f t="shared" si="6"/>
        <v>-2</v>
      </c>
      <c r="R16" s="44">
        <f t="shared" si="7"/>
        <v>-0.010309278350515464</v>
      </c>
      <c r="S16" s="42">
        <v>273</v>
      </c>
      <c r="T16" s="41">
        <v>268</v>
      </c>
      <c r="U16" s="10">
        <f t="shared" si="8"/>
        <v>-5</v>
      </c>
      <c r="V16" s="30">
        <f t="shared" si="9"/>
        <v>-0.018315018315018316</v>
      </c>
      <c r="W16" s="31">
        <f t="shared" si="13"/>
        <v>895</v>
      </c>
      <c r="X16" s="31">
        <f t="shared" si="10"/>
        <v>895</v>
      </c>
      <c r="Y16" s="10">
        <f t="shared" si="11"/>
        <v>0</v>
      </c>
      <c r="Z16" s="11">
        <f t="shared" si="12"/>
        <v>0</v>
      </c>
      <c r="AA16" s="13"/>
    </row>
    <row r="17" spans="1:26" ht="22.5" customHeight="1" thickBot="1">
      <c r="A17" s="26"/>
      <c r="B17" s="27" t="s">
        <v>0</v>
      </c>
      <c r="C17" s="28">
        <f>SUM(C6:C16)</f>
        <v>3841</v>
      </c>
      <c r="D17" s="28">
        <f>SUM(D6:D16)</f>
        <v>3770</v>
      </c>
      <c r="E17" s="32">
        <f>D17-C17</f>
        <v>-71</v>
      </c>
      <c r="F17" s="29">
        <f t="shared" si="1"/>
        <v>-0.018484769591252278</v>
      </c>
      <c r="G17" s="28">
        <f>SUM(G6:G16)</f>
        <v>2504</v>
      </c>
      <c r="H17" s="28">
        <f>SUM(H6:H16)</f>
        <v>2275</v>
      </c>
      <c r="I17" s="32">
        <f t="shared" si="2"/>
        <v>-229</v>
      </c>
      <c r="J17" s="29">
        <f t="shared" si="3"/>
        <v>-0.09145367412140575</v>
      </c>
      <c r="K17" s="28">
        <f>SUM(K6:K16)</f>
        <v>3158</v>
      </c>
      <c r="L17" s="28">
        <f>SUM(L6:L16)</f>
        <v>2626</v>
      </c>
      <c r="M17" s="32">
        <f t="shared" si="4"/>
        <v>-532</v>
      </c>
      <c r="N17" s="29">
        <f t="shared" si="5"/>
        <v>-0.16846105129829006</v>
      </c>
      <c r="O17" s="28">
        <f>SUM(O6:O16)</f>
        <v>3490</v>
      </c>
      <c r="P17" s="28">
        <f>SUM(P6:P16)</f>
        <v>3264</v>
      </c>
      <c r="Q17" s="32">
        <f t="shared" si="6"/>
        <v>-226</v>
      </c>
      <c r="R17" s="29">
        <f t="shared" si="7"/>
        <v>-0.06475644699140401</v>
      </c>
      <c r="S17" s="28">
        <f>SUM(S6:S16)</f>
        <v>2371</v>
      </c>
      <c r="T17" s="28">
        <f>SUM(T6:T16)</f>
        <v>1883</v>
      </c>
      <c r="U17" s="32">
        <f t="shared" si="8"/>
        <v>-488</v>
      </c>
      <c r="V17" s="29">
        <f t="shared" si="9"/>
        <v>-0.20582032897511598</v>
      </c>
      <c r="W17" s="28">
        <f>SUM(W6:W16)</f>
        <v>15364</v>
      </c>
      <c r="X17" s="28">
        <f>SUM(X6:X16)</f>
        <v>13818</v>
      </c>
      <c r="Y17" s="32">
        <f t="shared" si="11"/>
        <v>-1546</v>
      </c>
      <c r="Z17" s="12">
        <f t="shared" si="12"/>
        <v>-0.10062483728195783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2022-04-11T07:39:33Z</cp:lastPrinted>
  <dcterms:created xsi:type="dcterms:W3CDTF">2003-11-04T06:27:00Z</dcterms:created>
  <dcterms:modified xsi:type="dcterms:W3CDTF">2022-04-11T07:40:13Z</dcterms:modified>
  <cp:category/>
  <cp:version/>
  <cp:contentType/>
  <cp:contentStatus/>
</cp:coreProperties>
</file>